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115" windowHeight="11535"/>
  </bookViews>
  <sheets>
    <sheet name="Svindel" sheetId="1" r:id="rId1"/>
  </sheets>
  <calcPr calcId="125725"/>
</workbook>
</file>

<file path=xl/calcChain.xml><?xml version="1.0" encoding="utf-8"?>
<calcChain xmlns="http://schemas.openxmlformats.org/spreadsheetml/2006/main">
  <c r="N5" i="1"/>
  <c r="M5"/>
  <c r="L5"/>
  <c r="K5"/>
  <c r="J5"/>
  <c r="I5"/>
  <c r="H5"/>
  <c r="G5"/>
  <c r="F5"/>
  <c r="E5"/>
  <c r="D5"/>
  <c r="C5"/>
  <c r="B5"/>
  <c r="N2"/>
  <c r="M2"/>
  <c r="L2"/>
  <c r="K2"/>
  <c r="J2"/>
  <c r="I2"/>
  <c r="H2"/>
  <c r="G2"/>
  <c r="F2"/>
  <c r="E2"/>
  <c r="D2"/>
  <c r="C2"/>
  <c r="B2"/>
  <c r="N3"/>
  <c r="M3"/>
  <c r="L3"/>
  <c r="K3"/>
  <c r="J3"/>
  <c r="I3"/>
  <c r="H3"/>
  <c r="G3"/>
  <c r="F3"/>
  <c r="E3"/>
  <c r="D3"/>
  <c r="B3"/>
  <c r="C3"/>
</calcChain>
</file>

<file path=xl/sharedStrings.xml><?xml version="1.0" encoding="utf-8"?>
<sst xmlns="http://schemas.openxmlformats.org/spreadsheetml/2006/main" count="23" uniqueCount="22">
  <si>
    <t>Andel</t>
  </si>
  <si>
    <t>2004-1</t>
  </si>
  <si>
    <t>2004-2</t>
  </si>
  <si>
    <t>2005-1</t>
  </si>
  <si>
    <t>2005-2</t>
  </si>
  <si>
    <t>2006-1</t>
  </si>
  <si>
    <t>2006-2</t>
  </si>
  <si>
    <t>2007-1</t>
  </si>
  <si>
    <t>2007-2</t>
  </si>
  <si>
    <t>2008-1</t>
  </si>
  <si>
    <t>2008-2</t>
  </si>
  <si>
    <t>2009-1</t>
  </si>
  <si>
    <t>2009-2</t>
  </si>
  <si>
    <t>2010-1</t>
  </si>
  <si>
    <t>Kilde:</t>
  </si>
  <si>
    <t>http://www.pbs.dk/da/temaer/pbs-i-tal/antal-betalinger/internet/Pages/internetbetalinger1.aspx</t>
  </si>
  <si>
    <t>http://www.pbs.dk/da/produkter/dankort/Documents/DK_kortmisbrug_DK.pdf</t>
  </si>
  <si>
    <t>Svindel*</t>
  </si>
  <si>
    <t>* I antal tusind kroner</t>
  </si>
  <si>
    <t>Samlet handel*</t>
  </si>
  <si>
    <t>Dankort handel*</t>
  </si>
  <si>
    <t>Halvår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</si>
</sst>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5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0" fillId="0" borderId="1" xfId="0" applyBorder="1"/>
    <xf numFmtId="165" fontId="0" fillId="0" borderId="1" xfId="0" applyNumberFormat="1" applyBorder="1"/>
    <xf numFmtId="0" fontId="2" fillId="0" borderId="0" xfId="0" applyFont="1"/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lineChart>
        <c:grouping val="standard"/>
        <c:ser>
          <c:idx val="0"/>
          <c:order val="0"/>
          <c:tx>
            <c:v>Svindel andel i %</c:v>
          </c:tx>
          <c:marker>
            <c:symbol val="none"/>
          </c:marker>
          <c:cat>
            <c:strRef>
              <c:f>Svindel!$B$1:$N$1</c:f>
              <c:strCache>
                <c:ptCount val="13"/>
                <c:pt idx="0">
                  <c:v>2004-1</c:v>
                </c:pt>
                <c:pt idx="1">
                  <c:v>2004-2</c:v>
                </c:pt>
                <c:pt idx="2">
                  <c:v>2005-1</c:v>
                </c:pt>
                <c:pt idx="3">
                  <c:v>2005-2</c:v>
                </c:pt>
                <c:pt idx="4">
                  <c:v>2006-1</c:v>
                </c:pt>
                <c:pt idx="5">
                  <c:v>2006-2</c:v>
                </c:pt>
                <c:pt idx="6">
                  <c:v>2007-1</c:v>
                </c:pt>
                <c:pt idx="7">
                  <c:v>2007-2</c:v>
                </c:pt>
                <c:pt idx="8">
                  <c:v>2008-1</c:v>
                </c:pt>
                <c:pt idx="9">
                  <c:v>2008-2</c:v>
                </c:pt>
                <c:pt idx="10">
                  <c:v>2009-1</c:v>
                </c:pt>
                <c:pt idx="11">
                  <c:v>2009-2</c:v>
                </c:pt>
                <c:pt idx="12">
                  <c:v>2010-1</c:v>
                </c:pt>
              </c:strCache>
            </c:strRef>
          </c:cat>
          <c:val>
            <c:numRef>
              <c:f>Svindel!$B$5:$N$5</c:f>
              <c:numCache>
                <c:formatCode>0.000</c:formatCode>
                <c:ptCount val="13"/>
                <c:pt idx="0">
                  <c:v>4.6854349734598406E-2</c:v>
                </c:pt>
                <c:pt idx="1">
                  <c:v>3.0676178830806349E-2</c:v>
                </c:pt>
                <c:pt idx="2">
                  <c:v>2.9614691437744804E-2</c:v>
                </c:pt>
                <c:pt idx="3">
                  <c:v>1.6576414246790488E-2</c:v>
                </c:pt>
                <c:pt idx="4">
                  <c:v>1.555503989446431E-2</c:v>
                </c:pt>
                <c:pt idx="5">
                  <c:v>1.9937141924494979E-2</c:v>
                </c:pt>
                <c:pt idx="6">
                  <c:v>1.7800974848544981E-2</c:v>
                </c:pt>
                <c:pt idx="7">
                  <c:v>1.8152163918850953E-2</c:v>
                </c:pt>
                <c:pt idx="8">
                  <c:v>1.8684287036852713E-2</c:v>
                </c:pt>
                <c:pt idx="9">
                  <c:v>1.6803892599170932E-2</c:v>
                </c:pt>
                <c:pt idx="10">
                  <c:v>2.1210926921401439E-2</c:v>
                </c:pt>
                <c:pt idx="11">
                  <c:v>2.9453440049968724E-2</c:v>
                </c:pt>
                <c:pt idx="12">
                  <c:v>3.1045587909622537E-2</c:v>
                </c:pt>
              </c:numCache>
            </c:numRef>
          </c:val>
        </c:ser>
        <c:marker val="1"/>
        <c:axId val="72521984"/>
        <c:axId val="72528256"/>
      </c:lineChart>
      <c:catAx>
        <c:axId val="72521984"/>
        <c:scaling>
          <c:orientation val="minMax"/>
        </c:scaling>
        <c:axPos val="b"/>
        <c:tickLblPos val="nextTo"/>
        <c:crossAx val="72528256"/>
        <c:crosses val="autoZero"/>
        <c:auto val="1"/>
        <c:lblAlgn val="ctr"/>
        <c:lblOffset val="100"/>
      </c:catAx>
      <c:valAx>
        <c:axId val="72528256"/>
        <c:scaling>
          <c:orientation val="minMax"/>
        </c:scaling>
        <c:axPos val="l"/>
        <c:majorGridlines/>
        <c:numFmt formatCode="0.000" sourceLinked="1"/>
        <c:tickLblPos val="nextTo"/>
        <c:crossAx val="7252198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19050</xdr:rowOff>
    </xdr:from>
    <xdr:to>
      <xdr:col>5</xdr:col>
      <xdr:colOff>704850</xdr:colOff>
      <xdr:row>21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H21" sqref="H21"/>
    </sheetView>
  </sheetViews>
  <sheetFormatPr defaultRowHeight="15"/>
  <cols>
    <col min="1" max="1" width="15.5703125" customWidth="1"/>
    <col min="2" max="14" width="11" customWidth="1"/>
    <col min="15" max="15" width="2" bestFit="1" customWidth="1"/>
  </cols>
  <sheetData>
    <row r="1" spans="1:15">
      <c r="A1" t="s">
        <v>21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5">
      <c r="A2" t="s">
        <v>20</v>
      </c>
      <c r="B2" s="1">
        <f>2782324+3014363</f>
        <v>5796687</v>
      </c>
      <c r="C2" s="1">
        <f>3160254+3379022</f>
        <v>6539276</v>
      </c>
      <c r="D2" s="1">
        <f>3766990+4073713</f>
        <v>7840703</v>
      </c>
      <c r="E2" s="1">
        <f>4332188+4765075</f>
        <v>9097263</v>
      </c>
      <c r="F2" s="1">
        <f>5096882+5465611</f>
        <v>10562493</v>
      </c>
      <c r="G2" s="1">
        <f>5628300+6319250</f>
        <v>11947550</v>
      </c>
      <c r="H2" s="1">
        <f>6645021+6814916</f>
        <v>13459937</v>
      </c>
      <c r="I2" s="1">
        <f>7139186+7619385</f>
        <v>14758571</v>
      </c>
      <c r="J2" s="1">
        <f>7974158+8301550</f>
        <v>16275708</v>
      </c>
      <c r="K2" s="1">
        <f>8246392+8827033</f>
        <v>17073425</v>
      </c>
      <c r="L2" s="1">
        <f>8810135+9161734</f>
        <v>17971869</v>
      </c>
      <c r="M2" s="1">
        <f>9378132+10205319</f>
        <v>19583451</v>
      </c>
      <c r="N2" s="1">
        <f>10667814+10939121</f>
        <v>21606935</v>
      </c>
    </row>
    <row r="3" spans="1:15">
      <c r="A3" t="s">
        <v>19</v>
      </c>
      <c r="B3" s="1">
        <f>3026322+3299220</f>
        <v>6325542</v>
      </c>
      <c r="C3" s="1">
        <f>3424442+3730705</f>
        <v>7155147</v>
      </c>
      <c r="D3" s="1">
        <f>4180448+4554546</f>
        <v>8734994</v>
      </c>
      <c r="E3" s="1">
        <f>4863688+5372341</f>
        <v>10236029</v>
      </c>
      <c r="F3" s="1">
        <f>5821517+6295069</f>
        <v>12116586</v>
      </c>
      <c r="G3" s="1">
        <f>6466402+7232985</f>
        <v>13699387</v>
      </c>
      <c r="H3" s="1">
        <f>7679660+7972891</f>
        <v>15652551</v>
      </c>
      <c r="I3" s="1">
        <f>8366767+8926921</f>
        <v>17293688</v>
      </c>
      <c r="J3" s="1">
        <f>9403451+9869329</f>
        <v>19272780</v>
      </c>
      <c r="K3" s="1">
        <f>9793213+10408153</f>
        <v>20201366</v>
      </c>
      <c r="L3" s="1">
        <f>10488620+11017497</f>
        <v>21506117</v>
      </c>
      <c r="M3" s="1">
        <f>11349314+12386854</f>
        <v>23736168</v>
      </c>
      <c r="N3" s="1">
        <f>13131768+13629271</f>
        <v>26761039</v>
      </c>
      <c r="O3" s="1"/>
    </row>
    <row r="4" spans="1:15">
      <c r="A4" t="s">
        <v>17</v>
      </c>
      <c r="B4" s="1">
        <v>2716</v>
      </c>
      <c r="C4" s="1">
        <v>2006</v>
      </c>
      <c r="D4" s="1">
        <v>2322</v>
      </c>
      <c r="E4" s="1">
        <v>1508</v>
      </c>
      <c r="F4" s="1">
        <v>1643</v>
      </c>
      <c r="G4" s="1">
        <v>2382</v>
      </c>
      <c r="H4" s="1">
        <v>2396</v>
      </c>
      <c r="I4" s="1">
        <v>2679</v>
      </c>
      <c r="J4" s="1">
        <v>3041</v>
      </c>
      <c r="K4" s="1">
        <v>2869</v>
      </c>
      <c r="L4" s="1">
        <v>3812</v>
      </c>
      <c r="M4" s="1">
        <v>5768</v>
      </c>
      <c r="N4" s="1">
        <v>6708</v>
      </c>
      <c r="O4" s="1"/>
    </row>
    <row r="5" spans="1:15" ht="15.75" thickBot="1">
      <c r="A5" s="2" t="s">
        <v>0</v>
      </c>
      <c r="B5" s="3">
        <f>B4/B2*100</f>
        <v>4.6854349734598406E-2</v>
      </c>
      <c r="C5" s="3">
        <f t="shared" ref="C5:N5" si="0">C4/C2*100</f>
        <v>3.0676178830806349E-2</v>
      </c>
      <c r="D5" s="3">
        <f t="shared" si="0"/>
        <v>2.9614691437744804E-2</v>
      </c>
      <c r="E5" s="3">
        <f t="shared" si="0"/>
        <v>1.6576414246790488E-2</v>
      </c>
      <c r="F5" s="3">
        <f t="shared" si="0"/>
        <v>1.555503989446431E-2</v>
      </c>
      <c r="G5" s="3">
        <f t="shared" si="0"/>
        <v>1.9937141924494979E-2</v>
      </c>
      <c r="H5" s="3">
        <f t="shared" si="0"/>
        <v>1.7800974848544981E-2</v>
      </c>
      <c r="I5" s="3">
        <f t="shared" si="0"/>
        <v>1.8152163918850953E-2</v>
      </c>
      <c r="J5" s="3">
        <f t="shared" si="0"/>
        <v>1.8684287036852713E-2</v>
      </c>
      <c r="K5" s="3">
        <f t="shared" si="0"/>
        <v>1.6803892599170932E-2</v>
      </c>
      <c r="L5" s="3">
        <f t="shared" si="0"/>
        <v>2.1210926921401439E-2</v>
      </c>
      <c r="M5" s="3">
        <f t="shared" si="0"/>
        <v>2.9453440049968724E-2</v>
      </c>
      <c r="N5" s="3">
        <f t="shared" si="0"/>
        <v>3.1045587909622537E-2</v>
      </c>
    </row>
    <row r="6" spans="1:15" ht="15.75" thickTop="1">
      <c r="A6" s="4" t="s">
        <v>18</v>
      </c>
      <c r="B6" s="4"/>
    </row>
    <row r="7" spans="1:15">
      <c r="A7" s="4" t="s">
        <v>14</v>
      </c>
      <c r="B7" s="4" t="s">
        <v>15</v>
      </c>
    </row>
    <row r="8" spans="1:15">
      <c r="A8" s="4" t="s">
        <v>14</v>
      </c>
      <c r="B8" s="4" t="s">
        <v>16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Svindel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Sprogø</dc:creator>
  <cp:lastModifiedBy>Søren Sprogø</cp:lastModifiedBy>
  <dcterms:created xsi:type="dcterms:W3CDTF">2011-02-03T21:33:23Z</dcterms:created>
  <dcterms:modified xsi:type="dcterms:W3CDTF">2011-02-04T12:33:12Z</dcterms:modified>
</cp:coreProperties>
</file>